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aherth\Desktop\"/>
    </mc:Choice>
  </mc:AlternateContent>
  <xr:revisionPtr revIDLastSave="0" documentId="8_{E0EF5E13-FA93-439D-9008-3594F8A9D698}" xr6:coauthVersionLast="47" xr6:coauthVersionMax="47" xr10:uidLastSave="{00000000-0000-0000-0000-000000000000}"/>
  <bookViews>
    <workbookView xWindow="-28920" yWindow="-90" windowWidth="29040" windowHeight="15840" activeTab="2" xr2:uid="{46DCDE2C-5EA5-40B7-B51B-5EB7F7EB6622}"/>
  </bookViews>
  <sheets>
    <sheet name="1. Explanatory note" sheetId="1" r:id="rId1"/>
    <sheet name="2. List of acronyms" sheetId="2" r:id="rId2"/>
    <sheet name="3. CE + Baltics - Status qu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 l="1"/>
  <c r="E17" i="3"/>
  <c r="E18" i="3"/>
  <c r="E19" i="3"/>
  <c r="E20" i="3"/>
  <c r="E21" i="3"/>
  <c r="E22" i="3"/>
  <c r="E23" i="3"/>
  <c r="E3" i="3"/>
  <c r="E4" i="3"/>
  <c r="E5" i="3"/>
  <c r="E6" i="3"/>
  <c r="E7" i="3"/>
  <c r="E8" i="3"/>
  <c r="E9" i="3"/>
  <c r="E10" i="3"/>
  <c r="E11" i="3"/>
  <c r="E12" i="3"/>
  <c r="E13" i="3"/>
  <c r="E14" i="3"/>
  <c r="E15" i="3"/>
  <c r="E2" i="3"/>
  <c r="C17" i="3"/>
  <c r="C16" i="3"/>
  <c r="C8" i="3"/>
</calcChain>
</file>

<file path=xl/sharedStrings.xml><?xml version="1.0" encoding="utf-8"?>
<sst xmlns="http://schemas.openxmlformats.org/spreadsheetml/2006/main" count="63" uniqueCount="62">
  <si>
    <t>Introduction</t>
  </si>
  <si>
    <r>
      <t>1.</t>
    </r>
    <r>
      <rPr>
        <sz val="7"/>
        <color theme="1"/>
        <rFont val="Times New Roman"/>
        <family val="1"/>
      </rPr>
      <t xml:space="preserve">       </t>
    </r>
    <r>
      <rPr>
        <sz val="11"/>
        <color theme="1"/>
        <rFont val="Times New Roman"/>
        <family val="1"/>
      </rPr>
      <t>Explanatory note</t>
    </r>
  </si>
  <si>
    <r>
      <t>2.</t>
    </r>
    <r>
      <rPr>
        <sz val="7"/>
        <color theme="1"/>
        <rFont val="Times New Roman"/>
        <family val="1"/>
      </rPr>
      <t xml:space="preserve">       </t>
    </r>
    <r>
      <rPr>
        <sz val="11"/>
        <color theme="1"/>
        <rFont val="Times New Roman"/>
        <family val="1"/>
      </rPr>
      <t>List of acronyms</t>
    </r>
  </si>
  <si>
    <t>In the following, the content of each worksheet is briefly described.</t>
  </si>
  <si>
    <r>
      <t>1.</t>
    </r>
    <r>
      <rPr>
        <b/>
        <sz val="7"/>
        <color theme="1"/>
        <rFont val="Times New Roman"/>
        <family val="1"/>
      </rPr>
      <t xml:space="preserve">      </t>
    </r>
    <r>
      <rPr>
        <b/>
        <sz val="12"/>
        <color theme="1"/>
        <rFont val="Times New Roman"/>
        <family val="1"/>
      </rPr>
      <t>Explanatory note</t>
    </r>
  </si>
  <si>
    <r>
      <t>2.</t>
    </r>
    <r>
      <rPr>
        <b/>
        <sz val="7"/>
        <color theme="1"/>
        <rFont val="Times New Roman"/>
        <family val="1"/>
      </rPr>
      <t xml:space="preserve">      </t>
    </r>
    <r>
      <rPr>
        <b/>
        <sz val="12"/>
        <color theme="1"/>
        <rFont val="Times New Roman"/>
        <family val="1"/>
      </rPr>
      <t>List of acronyms</t>
    </r>
  </si>
  <si>
    <t>This worksheet lists the acronyms used throughout this annex along with their definition.</t>
  </si>
  <si>
    <t>For each bidding zone, the following values are reported:</t>
  </si>
  <si>
    <r>
      <t>·</t>
    </r>
    <r>
      <rPr>
        <sz val="7"/>
        <color theme="1"/>
        <rFont val="Times New Roman"/>
        <family val="1"/>
      </rPr>
      <t xml:space="preserve">         </t>
    </r>
    <r>
      <rPr>
        <sz val="11"/>
        <color theme="1"/>
        <rFont val="Times New Roman"/>
        <family val="1"/>
      </rPr>
      <t>Column D: Total absolute value of internal flows and loop flows, as derived by the sum of the two preceding values</t>
    </r>
  </si>
  <si>
    <r>
      <t>·</t>
    </r>
    <r>
      <rPr>
        <sz val="7"/>
        <color theme="1"/>
        <rFont val="Times New Roman"/>
        <family val="1"/>
      </rPr>
      <t xml:space="preserve">         </t>
    </r>
    <r>
      <rPr>
        <sz val="11"/>
        <color theme="1"/>
        <rFont val="Times New Roman"/>
        <family val="1"/>
      </rPr>
      <t>Column F: Arithmetic value of the standard deviation of nodal prices within each bidding zone</t>
    </r>
  </si>
  <si>
    <r>
      <t>·</t>
    </r>
    <r>
      <rPr>
        <sz val="7"/>
        <color theme="1"/>
        <rFont val="Times New Roman"/>
        <family val="1"/>
      </rPr>
      <t xml:space="preserve">         </t>
    </r>
    <r>
      <rPr>
        <sz val="11"/>
        <color theme="1"/>
        <rFont val="Times New Roman"/>
        <family val="1"/>
      </rPr>
      <t>Column E: Share of each bidding zone in the total amount of internal flows and loop flows originated in the geographical area of Continental Europe and the Baltics, as derived by dividing the value of the previous column by the sum of that same column</t>
    </r>
  </si>
  <si>
    <r>
      <t>·</t>
    </r>
    <r>
      <rPr>
        <sz val="7"/>
        <color theme="1"/>
        <rFont val="Times New Roman"/>
        <family val="1"/>
      </rPr>
      <t xml:space="preserve">         </t>
    </r>
    <r>
      <rPr>
        <sz val="11"/>
        <color theme="1"/>
        <rFont val="Times New Roman"/>
        <family val="1"/>
      </rPr>
      <t xml:space="preserve">Column B: Total absolute value of internal flows originated in the corresponding bidding zone across all network elements and all network models considered in the analysis </t>
    </r>
  </si>
  <si>
    <r>
      <t>·</t>
    </r>
    <r>
      <rPr>
        <sz val="7"/>
        <color theme="1"/>
        <rFont val="Times New Roman"/>
        <family val="1"/>
      </rPr>
      <t xml:space="preserve">         </t>
    </r>
    <r>
      <rPr>
        <sz val="11"/>
        <color theme="1"/>
        <rFont val="Times New Roman"/>
        <family val="1"/>
      </rPr>
      <t xml:space="preserve">Column C: Total absolute value of loop flows originated in the corresponding bidding zone across all network elements and all network models considered in the analysis </t>
    </r>
  </si>
  <si>
    <r>
      <t>3.</t>
    </r>
    <r>
      <rPr>
        <b/>
        <sz val="7"/>
        <color theme="1"/>
        <rFont val="Times New Roman"/>
        <family val="1"/>
      </rPr>
      <t xml:space="preserve">      </t>
    </r>
    <r>
      <rPr>
        <b/>
        <sz val="12"/>
        <color theme="1"/>
        <rFont val="Times New Roman"/>
        <family val="1"/>
      </rPr>
      <t>CE + Baltics - Status quo</t>
    </r>
  </si>
  <si>
    <t>Abbreviation</t>
  </si>
  <si>
    <t>Definition</t>
  </si>
  <si>
    <t>BZ</t>
  </si>
  <si>
    <t>Bidding Zone</t>
  </si>
  <si>
    <t>CE</t>
  </si>
  <si>
    <t>Continental Europe</t>
  </si>
  <si>
    <t>IFs</t>
  </si>
  <si>
    <t>Internal Flows</t>
  </si>
  <si>
    <t>LFs</t>
  </si>
  <si>
    <t>Loop Flows</t>
  </si>
  <si>
    <t>LIFs</t>
  </si>
  <si>
    <t>Loop and Internal Flows</t>
  </si>
  <si>
    <t>Total IFs + LFs [MWh]</t>
  </si>
  <si>
    <t>Share LIFs per BZ</t>
  </si>
  <si>
    <t>Arithmetic standard deviation [Euro/MWh]</t>
  </si>
  <si>
    <t>Weighted standard deviation (with weight on nodes) [Euro/MWh]</t>
  </si>
  <si>
    <t>Weight per BZ (based on cleared volumes of generation and load)</t>
  </si>
  <si>
    <t>AT</t>
  </si>
  <si>
    <t>BE</t>
  </si>
  <si>
    <t>BG</t>
  </si>
  <si>
    <t>CZ</t>
  </si>
  <si>
    <t>DE</t>
  </si>
  <si>
    <t>DK</t>
  </si>
  <si>
    <t>ES</t>
  </si>
  <si>
    <t>FR</t>
  </si>
  <si>
    <t>GR</t>
  </si>
  <si>
    <t>HR</t>
  </si>
  <si>
    <t>HU</t>
  </si>
  <si>
    <t>IT Center-South</t>
  </si>
  <si>
    <t>IT North</t>
  </si>
  <si>
    <t>NL</t>
  </si>
  <si>
    <t>PL</t>
  </si>
  <si>
    <t>PT</t>
  </si>
  <si>
    <t>RO</t>
  </si>
  <si>
    <t>SI</t>
  </si>
  <si>
    <t>SK</t>
  </si>
  <si>
    <t>Total IFs for all network models [MWh]</t>
  </si>
  <si>
    <t>Total LFs for all network models [MWh]</t>
  </si>
  <si>
    <t>EE</t>
  </si>
  <si>
    <t>LT</t>
  </si>
  <si>
    <t>LV</t>
  </si>
  <si>
    <r>
      <t>3.</t>
    </r>
    <r>
      <rPr>
        <sz val="7"/>
        <color theme="1"/>
        <rFont val="Times New Roman"/>
        <family val="1"/>
      </rPr>
      <t xml:space="preserve">       </t>
    </r>
    <r>
      <rPr>
        <sz val="11"/>
        <color theme="1"/>
        <rFont val="Times New Roman"/>
        <family val="1"/>
      </rPr>
      <t>CE + Baltics – Status quo</t>
    </r>
  </si>
  <si>
    <t>This Excel file, constituting Annex III of ACER's Decision on the alternative bidding zone configurations to be considered in the bidding zone review process for the Baltic region, consists of the following worksheets:</t>
  </si>
  <si>
    <t>This worksheet describes the content of this annex, referring to the relevant sections of the present Decision for additional details.</t>
  </si>
  <si>
    <t xml:space="preserve">This worksheet presents the values of the most relevant quantitative elements analysed in the present Decision, for each bidding zone, in the status quo configuration and for the geographical area of Continental Europe and the Baltics. </t>
  </si>
  <si>
    <t xml:space="preserve">Each quantitative element can be associated to one of the two indicators used to rank bidding zone and alternative bidding zone configurations, as described in section 6.3.4.3 and section 6.3.4.4 of the present Decision.  </t>
  </si>
  <si>
    <r>
      <t>·</t>
    </r>
    <r>
      <rPr>
        <sz val="7"/>
        <color theme="1"/>
        <rFont val="Times New Roman"/>
        <family val="1"/>
      </rPr>
      <t xml:space="preserve">         </t>
    </r>
    <r>
      <rPr>
        <sz val="11"/>
        <color theme="1"/>
        <rFont val="Times New Roman"/>
        <family val="1"/>
      </rPr>
      <t>Column G: Weighted value of the standard deviation per bidding zone, when each node is weighted with the factor ‘(generation+load)/2’, based on the generation and load cleared at that node (see section 6.3.4.4 of the present Decision for more details)</t>
    </r>
  </si>
  <si>
    <r>
      <t>·</t>
    </r>
    <r>
      <rPr>
        <sz val="7"/>
        <color theme="1"/>
        <rFont val="Times New Roman"/>
        <family val="1"/>
      </rPr>
      <t xml:space="preserve">         </t>
    </r>
    <r>
      <rPr>
        <sz val="11"/>
        <color theme="1"/>
        <rFont val="Times New Roman"/>
        <family val="1"/>
      </rPr>
      <t>Column H: Weight assigned to each bidding zone when ranking bidding zones in terms of economic efficiency, where this weight corresponds to the factor ‘(generation+load)/2’, based on the amount of generation and load cleared within each bidding zone (see section 6.3.4.4 of the present Decision for more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</si>
</sst>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2"/>
      <color theme="1"/>
      <name val="Times New Roman"/>
      <family val="1"/>
    </font>
    <font>
      <sz val="11"/>
      <color theme="1"/>
      <name val="Times New Roman"/>
      <family val="1"/>
    </font>
    <font>
      <sz val="7"/>
      <color theme="1"/>
      <name val="Times New Roman"/>
      <family val="1"/>
    </font>
    <font>
      <b/>
      <sz val="7"/>
      <color theme="1"/>
      <name val="Times New Roman"/>
      <family val="1"/>
    </font>
    <font>
      <sz val="11"/>
      <color theme="1"/>
      <name val="Symbol"/>
      <family val="1"/>
      <charset val="2"/>
    </font>
  </fonts>
  <fills count="5">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5" tint="0.39997558519241921"/>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2">
    <xf numFmtId="0" fontId="0" fillId="0" borderId="0" xfId="0"/>
    <xf numFmtId="0" fontId="2"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left" vertical="center" indent="5"/>
    </xf>
    <xf numFmtId="0" fontId="6" fillId="0" borderId="0" xfId="0" applyFont="1" applyAlignment="1">
      <alignment horizontal="left" vertical="center" indent="5"/>
    </xf>
    <xf numFmtId="0" fontId="0" fillId="2" borderId="0" xfId="0" applyFill="1" applyAlignment="1">
      <alignment horizontal="center"/>
    </xf>
    <xf numFmtId="0" fontId="0" fillId="0" borderId="0" xfId="0" applyAlignment="1">
      <alignment horizontal="center"/>
    </xf>
    <xf numFmtId="0" fontId="0" fillId="3" borderId="0" xfId="0" applyFill="1" applyAlignment="1">
      <alignment horizontal="center"/>
    </xf>
    <xf numFmtId="0" fontId="0" fillId="4" borderId="0" xfId="0" applyFill="1" applyAlignment="1">
      <alignment horizontal="center"/>
    </xf>
    <xf numFmtId="11" fontId="0" fillId="0" borderId="0" xfId="0" applyNumberFormat="1" applyAlignment="1">
      <alignment horizontal="center"/>
    </xf>
    <xf numFmtId="2" fontId="0" fillId="0" borderId="0" xfId="0" applyNumberFormat="1" applyAlignment="1">
      <alignment horizontal="center"/>
    </xf>
    <xf numFmtId="9" fontId="0" fillId="0" borderId="0" xfId="1" applyFont="1" applyFill="1" applyAlignment="1">
      <alignment horizontal="center"/>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D95C8-39EA-4B4E-B5D9-32277D3630C4}">
  <dimension ref="A1:A22"/>
  <sheetViews>
    <sheetView workbookViewId="0">
      <selection activeCell="N25" sqref="N25"/>
    </sheetView>
  </sheetViews>
  <sheetFormatPr defaultRowHeight="15" x14ac:dyDescent="0.25"/>
  <cols>
    <col min="1" max="1" width="35" customWidth="1"/>
  </cols>
  <sheetData>
    <row r="1" spans="1:1" ht="37.5" customHeight="1" x14ac:dyDescent="0.25">
      <c r="A1" s="1" t="s">
        <v>0</v>
      </c>
    </row>
    <row r="2" spans="1:1" x14ac:dyDescent="0.25">
      <c r="A2" s="2" t="s">
        <v>56</v>
      </c>
    </row>
    <row r="3" spans="1:1" x14ac:dyDescent="0.25">
      <c r="A3" s="3" t="s">
        <v>1</v>
      </c>
    </row>
    <row r="4" spans="1:1" x14ac:dyDescent="0.25">
      <c r="A4" s="3" t="s">
        <v>2</v>
      </c>
    </row>
    <row r="5" spans="1:1" x14ac:dyDescent="0.25">
      <c r="A5" s="3" t="s">
        <v>55</v>
      </c>
    </row>
    <row r="6" spans="1:1" x14ac:dyDescent="0.25">
      <c r="A6" s="3"/>
    </row>
    <row r="7" spans="1:1" x14ac:dyDescent="0.25">
      <c r="A7" s="2" t="s">
        <v>3</v>
      </c>
    </row>
    <row r="8" spans="1:1" ht="37.5" customHeight="1" x14ac:dyDescent="0.25">
      <c r="A8" s="1" t="s">
        <v>4</v>
      </c>
    </row>
    <row r="9" spans="1:1" x14ac:dyDescent="0.25">
      <c r="A9" s="2" t="s">
        <v>57</v>
      </c>
    </row>
    <row r="10" spans="1:1" ht="37.5" customHeight="1" x14ac:dyDescent="0.25">
      <c r="A10" s="1" t="s">
        <v>5</v>
      </c>
    </row>
    <row r="11" spans="1:1" x14ac:dyDescent="0.25">
      <c r="A11" s="2" t="s">
        <v>6</v>
      </c>
    </row>
    <row r="12" spans="1:1" ht="37.5" customHeight="1" x14ac:dyDescent="0.25">
      <c r="A12" s="1" t="s">
        <v>13</v>
      </c>
    </row>
    <row r="13" spans="1:1" x14ac:dyDescent="0.25">
      <c r="A13" s="2" t="s">
        <v>58</v>
      </c>
    </row>
    <row r="14" spans="1:1" x14ac:dyDescent="0.25">
      <c r="A14" s="2" t="s">
        <v>59</v>
      </c>
    </row>
    <row r="15" spans="1:1" x14ac:dyDescent="0.25">
      <c r="A15" s="2" t="s">
        <v>7</v>
      </c>
    </row>
    <row r="16" spans="1:1" x14ac:dyDescent="0.25">
      <c r="A16" s="4" t="s">
        <v>11</v>
      </c>
    </row>
    <row r="17" spans="1:1" x14ac:dyDescent="0.25">
      <c r="A17" s="4" t="s">
        <v>12</v>
      </c>
    </row>
    <row r="18" spans="1:1" x14ac:dyDescent="0.25">
      <c r="A18" s="4" t="s">
        <v>8</v>
      </c>
    </row>
    <row r="19" spans="1:1" x14ac:dyDescent="0.25">
      <c r="A19" s="4" t="s">
        <v>10</v>
      </c>
    </row>
    <row r="20" spans="1:1" x14ac:dyDescent="0.25">
      <c r="A20" s="4" t="s">
        <v>9</v>
      </c>
    </row>
    <row r="21" spans="1:1" x14ac:dyDescent="0.25">
      <c r="A21" s="4" t="s">
        <v>60</v>
      </c>
    </row>
    <row r="22" spans="1:1" x14ac:dyDescent="0.25">
      <c r="A22" s="4" t="s">
        <v>61</v>
      </c>
    </row>
  </sheetData>
  <sheetProtection algorithmName="SHA-512" hashValue="pW1HrRmUiT8AxxvM/tYNpBEm34uneprnCqUS7wQQoIgsdaM5sXeuErc987ARSNPtY3Z9hv3a9TOx53Yb0cWi5Q==" saltValue="ykkqDGQMVYOBjoAfoJtpm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5B02D-B9A1-43C6-BF8E-C4A80BF63327}">
  <dimension ref="A1:B6"/>
  <sheetViews>
    <sheetView workbookViewId="0">
      <selection activeCell="E13" sqref="E13"/>
    </sheetView>
  </sheetViews>
  <sheetFormatPr defaultRowHeight="15" x14ac:dyDescent="0.25"/>
  <cols>
    <col min="1" max="1" width="12.5703125" bestFit="1" customWidth="1"/>
    <col min="2" max="2" width="22.42578125" bestFit="1" customWidth="1"/>
  </cols>
  <sheetData>
    <row r="1" spans="1:2" x14ac:dyDescent="0.25">
      <c r="A1" s="5" t="s">
        <v>14</v>
      </c>
      <c r="B1" s="5" t="s">
        <v>15</v>
      </c>
    </row>
    <row r="2" spans="1:2" x14ac:dyDescent="0.25">
      <c r="A2" s="6" t="s">
        <v>16</v>
      </c>
      <c r="B2" s="6" t="s">
        <v>17</v>
      </c>
    </row>
    <row r="3" spans="1:2" x14ac:dyDescent="0.25">
      <c r="A3" s="6" t="s">
        <v>18</v>
      </c>
      <c r="B3" s="6" t="s">
        <v>19</v>
      </c>
    </row>
    <row r="4" spans="1:2" x14ac:dyDescent="0.25">
      <c r="A4" s="6" t="s">
        <v>20</v>
      </c>
      <c r="B4" s="6" t="s">
        <v>21</v>
      </c>
    </row>
    <row r="5" spans="1:2" x14ac:dyDescent="0.25">
      <c r="A5" s="6" t="s">
        <v>22</v>
      </c>
      <c r="B5" s="6" t="s">
        <v>23</v>
      </c>
    </row>
    <row r="6" spans="1:2" x14ac:dyDescent="0.25">
      <c r="A6" s="6" t="s">
        <v>24</v>
      </c>
      <c r="B6" s="6" t="s">
        <v>25</v>
      </c>
    </row>
  </sheetData>
  <sheetProtection algorithmName="SHA-512" hashValue="W1Meqc4w2/u5O9l0O0p33Cp8SikAsNjpBuErRg/dG651XU1TEf67OLBGsIQ0FA9IClUptXwn1GHDJeYzVwzSHQ==" saltValue="4rZ+GJkgfGpWRFeJ22Xhu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96E65-D8A5-49BF-87A8-2ADB8E2AFF2F}">
  <dimension ref="A1:H23"/>
  <sheetViews>
    <sheetView tabSelected="1" workbookViewId="0">
      <selection activeCell="F33" sqref="F33"/>
    </sheetView>
  </sheetViews>
  <sheetFormatPr defaultRowHeight="15" x14ac:dyDescent="0.25"/>
  <cols>
    <col min="1" max="1" width="15" bestFit="1" customWidth="1"/>
    <col min="2" max="2" width="37.5703125" bestFit="1" customWidth="1"/>
    <col min="3" max="3" width="38" bestFit="1" customWidth="1"/>
    <col min="4" max="4" width="19.7109375" bestFit="1" customWidth="1"/>
    <col min="5" max="5" width="15.85546875" bestFit="1" customWidth="1"/>
    <col min="6" max="6" width="39.85546875" bestFit="1" customWidth="1"/>
    <col min="7" max="7" width="60.85546875" bestFit="1" customWidth="1"/>
    <col min="8" max="8" width="60.42578125" bestFit="1" customWidth="1"/>
  </cols>
  <sheetData>
    <row r="1" spans="1:8" x14ac:dyDescent="0.25">
      <c r="A1" s="5" t="s">
        <v>16</v>
      </c>
      <c r="B1" s="7" t="s">
        <v>50</v>
      </c>
      <c r="C1" s="7" t="s">
        <v>51</v>
      </c>
      <c r="D1" s="7" t="s">
        <v>26</v>
      </c>
      <c r="E1" s="7" t="s">
        <v>27</v>
      </c>
      <c r="F1" s="8" t="s">
        <v>28</v>
      </c>
      <c r="G1" s="8" t="s">
        <v>29</v>
      </c>
      <c r="H1" s="8" t="s">
        <v>30</v>
      </c>
    </row>
    <row r="2" spans="1:8" x14ac:dyDescent="0.25">
      <c r="A2" s="6" t="s">
        <v>31</v>
      </c>
      <c r="B2" s="6">
        <v>0</v>
      </c>
      <c r="C2" s="9">
        <v>37646.109999999979</v>
      </c>
      <c r="D2" s="9">
        <v>37646.109999999979</v>
      </c>
      <c r="E2" s="11">
        <f>D2/SUM($D$2:$D$23)</f>
        <v>6.0948557604397234E-2</v>
      </c>
      <c r="F2" s="10">
        <v>1.0848392994463101</v>
      </c>
      <c r="G2" s="10">
        <v>0.95268120440033599</v>
      </c>
      <c r="H2" s="11">
        <v>2.6961621840603446E-2</v>
      </c>
    </row>
    <row r="3" spans="1:8" x14ac:dyDescent="0.25">
      <c r="A3" s="6" t="s">
        <v>32</v>
      </c>
      <c r="B3" s="6">
        <v>0</v>
      </c>
      <c r="C3" s="9">
        <v>13691.340000000186</v>
      </c>
      <c r="D3" s="9">
        <v>13691.340000000186</v>
      </c>
      <c r="E3" s="11">
        <f t="shared" ref="E3:E23" si="0">D3/SUM($D$2:$D$23)</f>
        <v>2.2166099622813615E-2</v>
      </c>
      <c r="F3" s="10">
        <v>1.8477321313533599</v>
      </c>
      <c r="G3" s="10">
        <v>1.7939241580312399</v>
      </c>
      <c r="H3" s="11">
        <v>2.7099979823191369E-2</v>
      </c>
    </row>
    <row r="4" spans="1:8" x14ac:dyDescent="0.25">
      <c r="A4" s="6" t="s">
        <v>33</v>
      </c>
      <c r="B4" s="6">
        <v>0</v>
      </c>
      <c r="C4" s="9">
        <v>12158.300000000227</v>
      </c>
      <c r="D4" s="9">
        <v>12158.300000000227</v>
      </c>
      <c r="E4" s="11">
        <f t="shared" si="0"/>
        <v>1.9684127999454848E-2</v>
      </c>
      <c r="F4" s="10">
        <v>2.9305648693334598</v>
      </c>
      <c r="G4" s="10">
        <v>3.7302025785572201</v>
      </c>
      <c r="H4" s="11">
        <v>1.379198769804727E-2</v>
      </c>
    </row>
    <row r="5" spans="1:8" x14ac:dyDescent="0.25">
      <c r="A5" s="6" t="s">
        <v>34</v>
      </c>
      <c r="B5" s="6">
        <v>0</v>
      </c>
      <c r="C5" s="9">
        <v>26793.089999999949</v>
      </c>
      <c r="D5" s="9">
        <v>26793.089999999949</v>
      </c>
      <c r="E5" s="11">
        <f t="shared" si="0"/>
        <v>4.3377660779953024E-2</v>
      </c>
      <c r="F5" s="10">
        <v>1.08682452631337</v>
      </c>
      <c r="G5" s="10">
        <v>0.95591153416526697</v>
      </c>
      <c r="H5" s="11">
        <v>2.5279728288771557E-2</v>
      </c>
    </row>
    <row r="6" spans="1:8" x14ac:dyDescent="0.25">
      <c r="A6" s="6" t="s">
        <v>35</v>
      </c>
      <c r="B6" s="6">
        <v>0</v>
      </c>
      <c r="C6" s="9">
        <v>208140.07999999923</v>
      </c>
      <c r="D6" s="9">
        <v>208140.07999999923</v>
      </c>
      <c r="E6" s="11">
        <f t="shared" si="0"/>
        <v>0.33697605557822069</v>
      </c>
      <c r="F6" s="10">
        <v>3.8190534671915799</v>
      </c>
      <c r="G6" s="10">
        <v>3.9082241418938399</v>
      </c>
      <c r="H6" s="11">
        <v>0.21145988077419159</v>
      </c>
    </row>
    <row r="7" spans="1:8" x14ac:dyDescent="0.25">
      <c r="A7" s="6" t="s">
        <v>36</v>
      </c>
      <c r="B7" s="6">
        <v>0</v>
      </c>
      <c r="C7" s="9">
        <v>649.69999999999993</v>
      </c>
      <c r="D7" s="9">
        <v>649.69999999999993</v>
      </c>
      <c r="E7" s="11">
        <f t="shared" si="0"/>
        <v>1.0518557661223669E-3</v>
      </c>
      <c r="F7" s="10">
        <v>3.6003130564863199</v>
      </c>
      <c r="G7" s="10">
        <v>8.7394932226178004E-4</v>
      </c>
      <c r="H7" s="11">
        <v>1.0506983358867947E-2</v>
      </c>
    </row>
    <row r="8" spans="1:8" x14ac:dyDescent="0.25">
      <c r="A8" s="6" t="s">
        <v>52</v>
      </c>
      <c r="B8" s="6">
        <v>0</v>
      </c>
      <c r="C8" s="9">
        <f>(177.25)*8/6</f>
        <v>236.33333333333334</v>
      </c>
      <c r="D8" s="9">
        <v>236.33333333333334</v>
      </c>
      <c r="E8" s="11">
        <f t="shared" si="0"/>
        <v>3.8262056240354948E-4</v>
      </c>
      <c r="F8" s="10">
        <v>0.04</v>
      </c>
      <c r="G8" s="10">
        <v>0.03</v>
      </c>
      <c r="H8" s="11">
        <v>3.5139729143293351E-3</v>
      </c>
    </row>
    <row r="9" spans="1:8" x14ac:dyDescent="0.25">
      <c r="A9" s="6" t="s">
        <v>37</v>
      </c>
      <c r="B9" s="6">
        <v>0</v>
      </c>
      <c r="C9" s="9">
        <v>19269.720000000099</v>
      </c>
      <c r="D9" s="9">
        <v>19269.720000000099</v>
      </c>
      <c r="E9" s="11">
        <f t="shared" si="0"/>
        <v>3.1197423570207179E-2</v>
      </c>
      <c r="F9" s="10">
        <v>1.2784234547065301</v>
      </c>
      <c r="G9" s="10">
        <v>1.1899563408243199</v>
      </c>
      <c r="H9" s="11">
        <v>0.10315200553690078</v>
      </c>
    </row>
    <row r="10" spans="1:8" x14ac:dyDescent="0.25">
      <c r="A10" s="6" t="s">
        <v>38</v>
      </c>
      <c r="B10" s="6">
        <v>0</v>
      </c>
      <c r="C10" s="9">
        <v>79640.170000000071</v>
      </c>
      <c r="D10" s="9">
        <v>79640.170000000071</v>
      </c>
      <c r="E10" s="11">
        <f t="shared" si="0"/>
        <v>0.12893638914801545</v>
      </c>
      <c r="F10" s="10">
        <v>4.3331608934646599</v>
      </c>
      <c r="G10" s="10">
        <v>3.5454765766604601</v>
      </c>
      <c r="H10" s="11">
        <v>0.227562408314222</v>
      </c>
    </row>
    <row r="11" spans="1:8" x14ac:dyDescent="0.25">
      <c r="A11" s="6" t="s">
        <v>39</v>
      </c>
      <c r="B11" s="6">
        <v>0</v>
      </c>
      <c r="C11" s="9">
        <v>2544.2400000000071</v>
      </c>
      <c r="D11" s="9">
        <v>2544.2400000000071</v>
      </c>
      <c r="E11" s="11">
        <f t="shared" si="0"/>
        <v>4.1190911411408014E-3</v>
      </c>
      <c r="F11" s="10">
        <v>0.485107048097701</v>
      </c>
      <c r="G11" s="10">
        <v>0.69694560684814399</v>
      </c>
      <c r="H11" s="11">
        <v>2.3285519802331386E-2</v>
      </c>
    </row>
    <row r="12" spans="1:8" x14ac:dyDescent="0.25">
      <c r="A12" s="6" t="s">
        <v>40</v>
      </c>
      <c r="B12" s="6">
        <v>0</v>
      </c>
      <c r="C12" s="9">
        <v>14730.040000000041</v>
      </c>
      <c r="D12" s="9">
        <v>14730.040000000041</v>
      </c>
      <c r="E12" s="11">
        <f t="shared" si="0"/>
        <v>2.3847741279379952E-2</v>
      </c>
      <c r="F12" s="10">
        <v>0.455707381098027</v>
      </c>
      <c r="G12" s="10">
        <v>0.45194903375253798</v>
      </c>
      <c r="H12" s="11">
        <v>6.452219234582602E-3</v>
      </c>
    </row>
    <row r="13" spans="1:8" x14ac:dyDescent="0.25">
      <c r="A13" s="6" t="s">
        <v>41</v>
      </c>
      <c r="B13" s="6">
        <v>0</v>
      </c>
      <c r="C13" s="9">
        <v>30123.150000000009</v>
      </c>
      <c r="D13" s="9">
        <v>30123.150000000009</v>
      </c>
      <c r="E13" s="11">
        <f t="shared" si="0"/>
        <v>4.8768984179265805E-2</v>
      </c>
      <c r="F13" s="10">
        <v>1.25596624803831</v>
      </c>
      <c r="G13" s="10">
        <v>1.24625085951095</v>
      </c>
      <c r="H13" s="11">
        <v>1.3747509329064855E-2</v>
      </c>
    </row>
    <row r="14" spans="1:8" x14ac:dyDescent="0.25">
      <c r="A14" s="6" t="s">
        <v>42</v>
      </c>
      <c r="B14" s="6">
        <v>0</v>
      </c>
      <c r="C14" s="9">
        <v>1483.8099999999906</v>
      </c>
      <c r="D14" s="9">
        <v>1483.8099999999906</v>
      </c>
      <c r="E14" s="11">
        <f t="shared" si="0"/>
        <v>2.4022689000000302E-3</v>
      </c>
      <c r="F14" s="10">
        <v>0.38351706394513801</v>
      </c>
      <c r="G14" s="10">
        <v>0.34276326426763098</v>
      </c>
      <c r="H14" s="11">
        <v>5.6247026243657371E-2</v>
      </c>
    </row>
    <row r="15" spans="1:8" x14ac:dyDescent="0.25">
      <c r="A15" s="6" t="s">
        <v>43</v>
      </c>
      <c r="B15" s="6">
        <v>0</v>
      </c>
      <c r="C15" s="9">
        <v>25128.659999999883</v>
      </c>
      <c r="D15" s="9">
        <v>25128.659999999883</v>
      </c>
      <c r="E15" s="11">
        <f t="shared" si="0"/>
        <v>4.0682970472415515E-2</v>
      </c>
      <c r="F15" s="10">
        <v>2.0520997221006301</v>
      </c>
      <c r="G15" s="10">
        <v>2.2822151643558</v>
      </c>
      <c r="H15" s="11">
        <v>6.5673330237628169E-2</v>
      </c>
    </row>
    <row r="16" spans="1:8" x14ac:dyDescent="0.25">
      <c r="A16" s="6" t="s">
        <v>53</v>
      </c>
      <c r="B16" s="6">
        <v>0</v>
      </c>
      <c r="C16" s="9">
        <f>(1947.38)*8/6</f>
        <v>2596.5066666666667</v>
      </c>
      <c r="D16" s="9">
        <v>2596.5066666666667</v>
      </c>
      <c r="E16" s="11">
        <f>D16/SUM($D$2:$D$23)</f>
        <v>4.2037101879459759E-3</v>
      </c>
      <c r="F16" s="10">
        <v>0.08</v>
      </c>
      <c r="G16" s="10">
        <v>7.0000000000000007E-2</v>
      </c>
      <c r="H16" s="11">
        <v>5.832346199991509E-3</v>
      </c>
    </row>
    <row r="17" spans="1:8" x14ac:dyDescent="0.25">
      <c r="A17" s="6" t="s">
        <v>54</v>
      </c>
      <c r="B17" s="6">
        <v>0</v>
      </c>
      <c r="C17" s="9">
        <f>(423.44)*8/6</f>
        <v>564.5866666666667</v>
      </c>
      <c r="D17" s="9">
        <v>564.5866666666667</v>
      </c>
      <c r="E17" s="11">
        <f t="shared" si="0"/>
        <v>9.140583974282595E-4</v>
      </c>
      <c r="F17" s="10">
        <v>0.39</v>
      </c>
      <c r="G17" s="10">
        <v>0.38</v>
      </c>
      <c r="H17" s="11">
        <v>2.3546196906521393E-3</v>
      </c>
    </row>
    <row r="18" spans="1:8" x14ac:dyDescent="0.25">
      <c r="A18" s="6" t="s">
        <v>44</v>
      </c>
      <c r="B18" s="6">
        <v>0</v>
      </c>
      <c r="C18" s="9">
        <v>53813.899999999776</v>
      </c>
      <c r="D18" s="9">
        <v>53813.899999999776</v>
      </c>
      <c r="E18" s="11">
        <f t="shared" si="0"/>
        <v>8.7123997248779769E-2</v>
      </c>
      <c r="F18" s="10">
        <v>1.4298903585680001</v>
      </c>
      <c r="G18" s="10">
        <v>1.31709924959191</v>
      </c>
      <c r="H18" s="11">
        <v>4.6378231879993924E-2</v>
      </c>
    </row>
    <row r="19" spans="1:8" x14ac:dyDescent="0.25">
      <c r="A19" s="6" t="s">
        <v>45</v>
      </c>
      <c r="B19" s="6">
        <v>0</v>
      </c>
      <c r="C19" s="9">
        <v>21013.98</v>
      </c>
      <c r="D19" s="9">
        <v>21013.98</v>
      </c>
      <c r="E19" s="11">
        <f t="shared" si="0"/>
        <v>3.4021357599169001E-2</v>
      </c>
      <c r="F19" s="10">
        <v>1.1657343777306499</v>
      </c>
      <c r="G19" s="10">
        <v>1.08182283166896</v>
      </c>
      <c r="H19" s="11">
        <v>6.4429358622151073E-2</v>
      </c>
    </row>
    <row r="20" spans="1:8" x14ac:dyDescent="0.25">
      <c r="A20" s="6" t="s">
        <v>46</v>
      </c>
      <c r="B20" s="6">
        <v>0</v>
      </c>
      <c r="C20" s="9">
        <v>12884.360000000161</v>
      </c>
      <c r="D20" s="9">
        <v>12884.360000000161</v>
      </c>
      <c r="E20" s="11">
        <f t="shared" si="0"/>
        <v>2.0859609602580501E-2</v>
      </c>
      <c r="F20" s="10">
        <v>7.3573166586351296E-2</v>
      </c>
      <c r="G20" s="10">
        <v>7.2672372831897397E-2</v>
      </c>
      <c r="H20" s="11">
        <v>2.2009508725430917E-2</v>
      </c>
    </row>
    <row r="21" spans="1:8" x14ac:dyDescent="0.25">
      <c r="A21" s="6" t="s">
        <v>47</v>
      </c>
      <c r="B21" s="6">
        <v>0</v>
      </c>
      <c r="C21" s="9">
        <v>24270.30999999995</v>
      </c>
      <c r="D21" s="9">
        <v>24270.30999999995</v>
      </c>
      <c r="E21" s="11">
        <f t="shared" si="0"/>
        <v>3.9293313096932882E-2</v>
      </c>
      <c r="F21" s="10">
        <v>1.50252401633588</v>
      </c>
      <c r="G21" s="10">
        <v>1.71612362766944</v>
      </c>
      <c r="H21" s="11">
        <v>2.3604881438951845E-2</v>
      </c>
    </row>
    <row r="22" spans="1:8" x14ac:dyDescent="0.25">
      <c r="A22" s="6" t="s">
        <v>48</v>
      </c>
      <c r="B22" s="6">
        <v>0</v>
      </c>
      <c r="C22" s="9">
        <v>7399.6400000000685</v>
      </c>
      <c r="D22" s="9">
        <v>7399.6400000000685</v>
      </c>
      <c r="E22" s="11">
        <f t="shared" si="0"/>
        <v>1.1979919964952724E-2</v>
      </c>
      <c r="F22" s="10">
        <v>0.27249336713333699</v>
      </c>
      <c r="G22" s="10">
        <v>0.20386659592550699</v>
      </c>
      <c r="H22" s="11">
        <v>6.0334997953737386E-3</v>
      </c>
    </row>
    <row r="23" spans="1:8" x14ac:dyDescent="0.25">
      <c r="A23" s="6" t="s">
        <v>49</v>
      </c>
      <c r="B23" s="6">
        <v>0</v>
      </c>
      <c r="C23" s="9">
        <v>22892.210000000036</v>
      </c>
      <c r="D23" s="9">
        <v>22892.210000000036</v>
      </c>
      <c r="E23" s="11">
        <f t="shared" si="0"/>
        <v>3.7062187298421041E-2</v>
      </c>
      <c r="F23" s="10">
        <v>2.1731624330555701</v>
      </c>
      <c r="G23" s="10">
        <v>2.1026399530345898</v>
      </c>
      <c r="H23" s="11">
        <v>1.4623380251065162E-2</v>
      </c>
    </row>
  </sheetData>
  <sheetProtection algorithmName="SHA-512" hashValue="N6stmDBXQus6RM1vfrX2IEoQ/xGx+7UnFLrPe5UruC4SNS9YkGUW2jVQAeMo2FkZh3xg95B6pehc5q+nWHQmMw==" saltValue="DMayKwFAmJYcUXdnY5eXR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032C204C128F3F4CB6FE42FFC55C5C5F007CCE398BCB82224B961164EDEDF9885F" ma:contentTypeVersion="6" ma:contentTypeDescription="Blank Excel " ma:contentTypeScope="" ma:versionID="080ab569dab2ed18338888d92189423f">
  <xsd:schema xmlns:xsd="http://www.w3.org/2001/XMLSchema" xmlns:xs="http://www.w3.org/2001/XMLSchema" xmlns:p="http://schemas.microsoft.com/office/2006/metadata/properties" xmlns:ns2="a5ff7179-4526-4e31-84f3-1e5086ece008" targetNamespace="http://schemas.microsoft.com/office/2006/metadata/properties" ma:root="true" ma:fieldsID="a38fb715ff0e5bf2ebddedd436d2bb2f" ns2:_="">
    <xsd:import namespace="a5ff7179-4526-4e31-84f3-1e5086ece008"/>
    <xsd:element name="properties">
      <xsd:complexType>
        <xsd:sequence>
          <xsd:element name="documentManagement">
            <xsd:complexType>
              <xsd:all>
                <xsd:element ref="ns2:Abstract" minOccurs="0"/>
                <xsd:element ref="ns2:Chapter" minOccurs="0"/>
                <xsd:element ref="ns2:Document_x0020_Type" minOccurs="0"/>
                <xsd:element ref="ns2:MMR_x0020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f7179-4526-4e31-84f3-1e5086ece008" elementFormDefault="qualified">
    <xsd:import namespace="http://schemas.microsoft.com/office/2006/documentManagement/types"/>
    <xsd:import namespace="http://schemas.microsoft.com/office/infopath/2007/PartnerControls"/>
    <xsd:element name="Abstract" ma:index="8" nillable="true" ma:displayName="Abstract" ma:internalName="Abstract" ma:readOnly="false">
      <xsd:simpleType>
        <xsd:restriction base="dms:Note"/>
      </xsd:simpleType>
    </xsd:element>
    <xsd:element name="Chapter" ma:index="9" nillable="true" ma:displayName="Chapter" ma:default="Executive Summary" ma:format="Dropdown" ma:internalName="Chapter" ma:readOnly="false">
      <xsd:simpleType>
        <xsd:restriction base="dms:Choice">
          <xsd:enumeration value="Executive Summary"/>
          <xsd:enumeration value="Developments"/>
          <xsd:enumeration value="NTC"/>
          <xsd:enumeration value="70%"/>
          <xsd:enumeration value="Liquidity"/>
          <xsd:enumeration value="Balancing"/>
          <xsd:enumeration value="Flows"/>
        </xsd:restriction>
      </xsd:simpleType>
    </xsd:element>
    <xsd:element name="Document_x0020_Type" ma:index="10" nillable="true" ma:displayName="Document Type" ma:format="Dropdown" ma:internalName="Document_x0020_Type" ma:readOnly="false">
      <xsd:simpleType>
        <xsd:union memberTypes="dms:Text">
          <xsd:simpleType>
            <xsd:restriction base="dms:Choice">
              <xsd:enumeration value="Draft"/>
              <xsd:enumeration value="Data analysis"/>
              <xsd:enumeration value="Internal Team document"/>
            </xsd:restriction>
          </xsd:simpleType>
        </xsd:union>
      </xsd:simpleType>
    </xsd:element>
    <xsd:element name="MMR_x0020_version" ma:index="11" nillable="true" ma:displayName="MMR version" ma:internalName="MMR_x0020_version"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MR_x0020_version xmlns="a5ff7179-4526-4e31-84f3-1e5086ece008" xsi:nil="true"/>
    <Chapter xmlns="a5ff7179-4526-4e31-84f3-1e5086ece008">Executive Summary</Chapter>
    <Abstract xmlns="a5ff7179-4526-4e31-84f3-1e5086ece008" xsi:nil="true"/>
    <Document_x0020_Type xmlns="a5ff7179-4526-4e31-84f3-1e5086ece008" xsi:nil="true"/>
  </documentManagement>
</p:properties>
</file>

<file path=customXml/itemProps1.xml><?xml version="1.0" encoding="utf-8"?>
<ds:datastoreItem xmlns:ds="http://schemas.openxmlformats.org/officeDocument/2006/customXml" ds:itemID="{6B0AD8CC-0986-4EC5-91BA-A408023F2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f7179-4526-4e31-84f3-1e5086ece0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9D0CF-4F09-471E-8F4C-DC3B5B6FB9C6}">
  <ds:schemaRefs>
    <ds:schemaRef ds:uri="http://schemas.microsoft.com/sharepoint/v3/contenttype/forms"/>
  </ds:schemaRefs>
</ds:datastoreItem>
</file>

<file path=customXml/itemProps3.xml><?xml version="1.0" encoding="utf-8"?>
<ds:datastoreItem xmlns:ds="http://schemas.openxmlformats.org/officeDocument/2006/customXml" ds:itemID="{D6359EB5-6D43-4926-BE59-0A567A411903}">
  <ds:schemaRefs>
    <ds:schemaRef ds:uri="a5ff7179-4526-4e31-84f3-1e5086ece008"/>
    <ds:schemaRef ds:uri="http://www.w3.org/XML/1998/namespace"/>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Explanatory note</vt:lpstr>
      <vt:lpstr>2. List of acronyms</vt:lpstr>
      <vt:lpstr>3. CE + Baltics - Status quo</vt:lpstr>
    </vt:vector>
  </TitlesOfParts>
  <Company>European Agency for Cooperation of Energy Regulators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PAVESI (ACER)</dc:creator>
  <cp:lastModifiedBy>Thomas MAHER (ACER)</cp:lastModifiedBy>
  <dcterms:created xsi:type="dcterms:W3CDTF">2023-10-17T14:43:13Z</dcterms:created>
  <dcterms:modified xsi:type="dcterms:W3CDTF">2023-12-22T08:47:58Z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0x010100032C204C128F3F4CB6FE42FFC55C5C5F007CCE398BCB82224B961164EDEDF9885F</vt:lpwstr>
  </property>
</Properties>
</file>